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urkr\Desktop\Zavody\"/>
    </mc:Choice>
  </mc:AlternateContent>
  <xr:revisionPtr revIDLastSave="0" documentId="13_ncr:1_{A1EA3649-7482-41D6-8200-5A53BE2F40E0}" xr6:coauthVersionLast="47" xr6:coauthVersionMax="47" xr10:uidLastSave="{00000000-0000-0000-0000-000000000000}"/>
  <bookViews>
    <workbookView xWindow="-110" yWindow="-110" windowWidth="29020" windowHeight="17500" tabRatio="626" xr2:uid="{00000000-000D-0000-FFFF-FFFF00000000}"/>
  </bookViews>
  <sheets>
    <sheet name="Výsledovka" sheetId="5" r:id="rId1"/>
    <sheet name="Zapisovací list pro padačky" sheetId="7" r:id="rId2"/>
  </sheets>
  <definedNames>
    <definedName name="_xlnm.Print_Area" localSheetId="0">Výsledovka!$A$2:$N$31</definedName>
    <definedName name="_xlnm.Print_Area" localSheetId="1">'Zapisovací list pro padačky'!$A$1:$F$29</definedName>
  </definedNames>
  <calcPr calcId="191028"/>
  <fileRecoveryPr repairLoad="1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" i="5" l="1"/>
  <c r="J19" i="5"/>
  <c r="K19" i="5" s="1"/>
  <c r="J9" i="5"/>
  <c r="K9" i="5" s="1"/>
  <c r="J10" i="5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20" i="5"/>
  <c r="K20" i="5" s="1"/>
  <c r="J21" i="5"/>
  <c r="K21" i="5" s="1"/>
  <c r="J23" i="5"/>
  <c r="K23" i="5" s="1"/>
  <c r="J24" i="5"/>
  <c r="K24" i="5" s="1"/>
  <c r="J25" i="5"/>
  <c r="J26" i="5"/>
  <c r="K26" i="5" s="1"/>
  <c r="J27" i="5"/>
  <c r="K27" i="5" s="1"/>
  <c r="J28" i="5"/>
  <c r="J29" i="5"/>
  <c r="K29" i="5" s="1"/>
  <c r="J30" i="5"/>
  <c r="K30" i="5" s="1"/>
  <c r="J31" i="5"/>
  <c r="K31" i="5" s="1"/>
  <c r="K22" i="5"/>
  <c r="K28" i="5"/>
  <c r="J8" i="5"/>
  <c r="K10" i="5"/>
  <c r="K25" i="5"/>
  <c r="M17" i="5" l="1"/>
  <c r="M14" i="5"/>
  <c r="M23" i="5"/>
  <c r="M29" i="5"/>
  <c r="M20" i="5"/>
  <c r="M11" i="5"/>
  <c r="M26" i="5"/>
  <c r="K8" i="5"/>
  <c r="L14" i="5" l="1"/>
  <c r="L11" i="5"/>
  <c r="L22" i="5"/>
  <c r="L15" i="5"/>
  <c r="L9" i="5"/>
  <c r="L21" i="5"/>
  <c r="L25" i="5"/>
  <c r="L13" i="5"/>
  <c r="L30" i="5"/>
  <c r="L31" i="5"/>
  <c r="L29" i="5"/>
  <c r="L8" i="5"/>
  <c r="L17" i="5"/>
  <c r="L24" i="5"/>
  <c r="L10" i="5"/>
  <c r="L26" i="5"/>
  <c r="L27" i="5"/>
  <c r="L28" i="5"/>
  <c r="L16" i="5"/>
  <c r="L18" i="5"/>
  <c r="L19" i="5"/>
  <c r="L23" i="5"/>
  <c r="L12" i="5"/>
  <c r="L20" i="5"/>
  <c r="M8" i="5"/>
  <c r="N8" i="5" s="1"/>
  <c r="N11" i="5" l="1"/>
  <c r="N14" i="5"/>
  <c r="N17" i="5"/>
  <c r="N26" i="5"/>
  <c r="N20" i="5"/>
  <c r="N29" i="5"/>
  <c r="N23" i="5"/>
</calcChain>
</file>

<file path=xl/sharedStrings.xml><?xml version="1.0" encoding="utf-8"?>
<sst xmlns="http://schemas.openxmlformats.org/spreadsheetml/2006/main" count="149" uniqueCount="58">
  <si>
    <t>Počet zásahů</t>
  </si>
  <si>
    <t>Součet bodů</t>
  </si>
  <si>
    <t>Celkový výsledek (součet)</t>
  </si>
  <si>
    <t>Družstvo</t>
  </si>
  <si>
    <t>Střelec</t>
  </si>
  <si>
    <t>Padací terč č.1</t>
  </si>
  <si>
    <t>Padací terč č.2</t>
  </si>
  <si>
    <t>Špejle</t>
  </si>
  <si>
    <t>Celkové umístění jednotlivci</t>
  </si>
  <si>
    <t>body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</si>
  <si>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</si>
  <si>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</si>
  <si>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</si>
  <si>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</si>
  <si>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</si>
  <si>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</si>
  <si>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</si>
  <si>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</si>
  <si>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</si>
  <si>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Celkový výsledek DRUŽSTVO</t>
  </si>
  <si>
    <t>CELKOVÉ UMÍSTĚNÍ DRUŽSTVA</t>
  </si>
  <si>
    <r>
      <t xml:space="preserve">STŘELECKÁ SOUTĚŽ KE </t>
    </r>
    <r>
      <rPr>
        <b/>
        <sz val="22"/>
        <color rgb="FF000000"/>
        <rFont val="Calibri"/>
        <family val="2"/>
      </rPr>
      <t>DNI VÁLEČNÝCH VETERÁNŮ</t>
    </r>
  </si>
  <si>
    <t>Sportovní klub</t>
  </si>
  <si>
    <t>3. ROČNÍK   -  8.11.2025</t>
  </si>
  <si>
    <t>Hlavní rozhodčí závodu:   Miroslav Šedivý</t>
  </si>
  <si>
    <t>Max Futka</t>
  </si>
  <si>
    <t>ZŠ Londýnská</t>
  </si>
  <si>
    <t>Diana Ishchenko</t>
  </si>
  <si>
    <t>Žaneta Žáková</t>
  </si>
  <si>
    <t>Jáchym Novotný</t>
  </si>
  <si>
    <t>Kryštof Němec</t>
  </si>
  <si>
    <t>Terezie Svobodová</t>
  </si>
  <si>
    <t>Jáchym Šturma</t>
  </si>
  <si>
    <t>Matěj Šulc</t>
  </si>
  <si>
    <t>Antonín Švec</t>
  </si>
  <si>
    <t>Ella Lytvyn</t>
  </si>
  <si>
    <t>ZŠ Reslova</t>
  </si>
  <si>
    <t>Věra Berkyová</t>
  </si>
  <si>
    <t>Viktor Ocetník</t>
  </si>
  <si>
    <t>Martin Šedivý</t>
  </si>
  <si>
    <t>KVZ PRAHA 10 Junior</t>
  </si>
  <si>
    <t>Michal Honzík</t>
  </si>
  <si>
    <t>Josef Procházka</t>
  </si>
  <si>
    <t>Stanislav Honzík</t>
  </si>
  <si>
    <t>Josef Vojta</t>
  </si>
  <si>
    <t>Beáta Brožová</t>
  </si>
  <si>
    <t>Žofie Hlůžová</t>
  </si>
  <si>
    <t>Nina Hlůžová</t>
  </si>
  <si>
    <t>Hedvika Hlůžová</t>
  </si>
  <si>
    <t>Nicolas Jónás</t>
  </si>
  <si>
    <t>Jana Kovářová</t>
  </si>
  <si>
    <t>Jan Kovář</t>
  </si>
  <si>
    <t>Jasmína Sucková</t>
  </si>
  <si>
    <t>Příznivci SVZ ČR</t>
  </si>
  <si>
    <t>Alexandra Kopecká</t>
  </si>
  <si>
    <t>Papírový terč č.1 (liška)</t>
  </si>
  <si>
    <t>Papírový terč č.2 (figury)</t>
  </si>
  <si>
    <t>Papírový terč č.3 (terč)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</si>
</sst>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4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22"/>
      <color indexed="8"/>
      <name val="Calibri"/>
      <family val="2"/>
    </font>
    <font>
      <b/>
      <sz val="22"/>
      <color rgb="FF000000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1" fontId="0" fillId="0" borderId="0" xfId="0" applyNumberFormat="1"/>
    <xf numFmtId="1" fontId="6" fillId="5" borderId="2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 applyProtection="1">
      <alignment horizontal="center" vertical="center"/>
      <protection hidden="1"/>
    </xf>
    <xf numFmtId="1" fontId="4" fillId="3" borderId="1" xfId="0" applyNumberFormat="1" applyFont="1" applyFill="1" applyBorder="1" applyAlignment="1" applyProtection="1">
      <alignment horizontal="center" vertical="center"/>
      <protection hidden="1"/>
    </xf>
    <xf numFmtId="0" fontId="7" fillId="4" borderId="19" xfId="0" applyFont="1" applyFill="1" applyBorder="1" applyAlignment="1">
      <alignment horizontal="center" wrapText="1"/>
    </xf>
    <xf numFmtId="0" fontId="7" fillId="6" borderId="19" xfId="0" applyFont="1" applyFill="1" applyBorder="1" applyAlignment="1">
      <alignment horizontal="center" wrapText="1"/>
    </xf>
    <xf numFmtId="0" fontId="7" fillId="6" borderId="19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1" fontId="6" fillId="5" borderId="18" xfId="0" applyNumberFormat="1" applyFont="1" applyFill="1" applyBorder="1" applyAlignment="1">
      <alignment horizontal="center"/>
    </xf>
    <xf numFmtId="1" fontId="4" fillId="3" borderId="27" xfId="0" applyNumberFormat="1" applyFont="1" applyFill="1" applyBorder="1" applyAlignment="1" applyProtection="1">
      <alignment horizontal="center" vertical="center"/>
      <protection hidden="1"/>
    </xf>
    <xf numFmtId="1" fontId="6" fillId="5" borderId="30" xfId="0" applyNumberFormat="1" applyFont="1" applyFill="1" applyBorder="1" applyAlignment="1">
      <alignment horizontal="center"/>
    </xf>
    <xf numFmtId="1" fontId="4" fillId="3" borderId="31" xfId="0" applyNumberFormat="1" applyFont="1" applyFill="1" applyBorder="1" applyAlignment="1" applyProtection="1">
      <alignment horizontal="center" vertical="center"/>
      <protection hidden="1"/>
    </xf>
    <xf numFmtId="1" fontId="6" fillId="5" borderId="6" xfId="0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" fontId="13" fillId="0" borderId="0" xfId="0" applyNumberFormat="1" applyFont="1"/>
    <xf numFmtId="14" fontId="15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16" fillId="0" borderId="0" xfId="0" applyFont="1"/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32" xfId="0" applyNumberFormat="1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1" fontId="6" fillId="0" borderId="43" xfId="0" applyNumberFormat="1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1" fontId="6" fillId="5" borderId="27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" fontId="6" fillId="5" borderId="25" xfId="0" applyNumberFormat="1" applyFont="1" applyFill="1" applyBorder="1" applyAlignment="1">
      <alignment horizontal="center"/>
    </xf>
    <xf numFmtId="1" fontId="6" fillId="5" borderId="0" xfId="0" applyNumberFormat="1" applyFont="1" applyFill="1" applyBorder="1" applyAlignment="1">
      <alignment horizontal="center"/>
    </xf>
    <xf numFmtId="1" fontId="6" fillId="8" borderId="46" xfId="0" applyNumberFormat="1" applyFont="1" applyFill="1" applyBorder="1" applyAlignment="1">
      <alignment horizontal="center"/>
    </xf>
    <xf numFmtId="1" fontId="6" fillId="8" borderId="48" xfId="0" applyNumberFormat="1" applyFont="1" applyFill="1" applyBorder="1" applyAlignment="1">
      <alignment horizontal="center"/>
    </xf>
    <xf numFmtId="1" fontId="6" fillId="8" borderId="47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1</xdr:row>
      <xdr:rowOff>9525</xdr:rowOff>
    </xdr:from>
    <xdr:to>
      <xdr:col>1</xdr:col>
      <xdr:colOff>1066801</xdr:colOff>
      <xdr:row>4</xdr:row>
      <xdr:rowOff>131396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1B5AA53-91E7-1BEE-3FFD-C55766354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1" y="9525"/>
          <a:ext cx="723900" cy="1036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5EE5-46B5-CE49-8792-F6A4F6002331}">
  <sheetPr>
    <tabColor indexed="21"/>
    <pageSetUpPr fitToPage="1"/>
  </sheetPr>
  <dimension ref="A1:O31"/>
  <sheetViews>
    <sheetView tabSelected="1" zoomScale="159" zoomScaleNormal="15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L21" sqref="L21"/>
    </sheetView>
  </sheetViews>
  <sheetFormatPr defaultColWidth="11.453125" defaultRowHeight="14.5" x14ac:dyDescent="0.35"/>
  <cols>
    <col min="1" max="1" width="10.453125" customWidth="1"/>
    <col min="2" max="2" width="24.1796875" customWidth="1"/>
    <col min="3" max="3" width="21.90625" customWidth="1"/>
    <col min="4" max="6" width="9.26953125" customWidth="1"/>
    <col min="7" max="9" width="7.7265625" customWidth="1"/>
    <col min="10" max="10" width="8.81640625" bestFit="1" customWidth="1"/>
    <col min="11" max="11" width="9.1796875" customWidth="1"/>
    <col min="12" max="12" width="9.453125" customWidth="1"/>
    <col min="13" max="13" width="9.81640625" customWidth="1"/>
    <col min="14" max="14" width="9.453125" customWidth="1"/>
  </cols>
  <sheetData>
    <row r="1" spans="1:15" s="3" customFormat="1" ht="29.15" hidden="1" customHeight="1" x14ac:dyDescent="0.45">
      <c r="B1" s="6"/>
      <c r="C1" s="6"/>
      <c r="D1" s="1"/>
      <c r="E1" s="1"/>
      <c r="F1" s="7"/>
      <c r="G1" s="7"/>
      <c r="H1" s="7"/>
      <c r="I1" s="7"/>
      <c r="J1"/>
      <c r="K1"/>
      <c r="L1" s="5"/>
      <c r="M1" s="1"/>
      <c r="N1" s="2"/>
    </row>
    <row r="2" spans="1:15" s="3" customFormat="1" ht="32.5" customHeight="1" x14ac:dyDescent="0.65">
      <c r="C2" s="22" t="s">
        <v>21</v>
      </c>
      <c r="D2" s="23"/>
      <c r="E2" s="23"/>
      <c r="F2" s="24"/>
      <c r="G2" s="24"/>
      <c r="H2" s="7"/>
      <c r="I2" s="7"/>
      <c r="J2"/>
      <c r="K2"/>
      <c r="L2" s="5"/>
      <c r="M2" s="1"/>
      <c r="N2" s="2"/>
    </row>
    <row r="3" spans="1:15" s="3" customFormat="1" ht="17.5" customHeight="1" x14ac:dyDescent="0.35">
      <c r="C3" s="25" t="s">
        <v>23</v>
      </c>
      <c r="D3" s="1"/>
      <c r="E3" s="1"/>
      <c r="F3" s="7"/>
      <c r="G3" s="7"/>
      <c r="H3" s="7"/>
      <c r="I3" s="7"/>
      <c r="J3"/>
      <c r="K3"/>
      <c r="L3" s="5"/>
      <c r="M3" s="1"/>
      <c r="N3" s="2"/>
    </row>
    <row r="4" spans="1:15" s="26" customFormat="1" ht="22.5" customHeight="1" x14ac:dyDescent="0.45">
      <c r="C4" s="6" t="s">
        <v>24</v>
      </c>
      <c r="D4" s="27"/>
      <c r="E4" s="28"/>
      <c r="G4" s="28"/>
      <c r="H4" s="28"/>
      <c r="I4" s="28"/>
      <c r="L4" s="27"/>
      <c r="M4" s="27"/>
      <c r="N4" s="29"/>
    </row>
    <row r="5" spans="1:15" s="3" customFormat="1" ht="16" customHeight="1" thickBot="1" x14ac:dyDescent="0.4">
      <c r="B5" s="4"/>
      <c r="C5" s="4"/>
      <c r="D5" s="1"/>
      <c r="E5" s="1"/>
      <c r="F5" s="7"/>
      <c r="G5" s="7"/>
      <c r="H5" s="7"/>
      <c r="I5" s="7"/>
      <c r="J5"/>
      <c r="K5"/>
      <c r="L5" s="5"/>
      <c r="M5" s="1"/>
      <c r="N5" s="2"/>
    </row>
    <row r="6" spans="1:15" ht="58.5" customHeight="1" x14ac:dyDescent="0.35">
      <c r="A6" s="84" t="s">
        <v>3</v>
      </c>
      <c r="B6" s="77" t="s">
        <v>4</v>
      </c>
      <c r="C6" s="77" t="s">
        <v>22</v>
      </c>
      <c r="D6" s="11" t="s">
        <v>55</v>
      </c>
      <c r="E6" s="11" t="s">
        <v>56</v>
      </c>
      <c r="F6" s="11" t="s">
        <v>57</v>
      </c>
      <c r="G6" s="12" t="s">
        <v>5</v>
      </c>
      <c r="H6" s="12" t="s">
        <v>6</v>
      </c>
      <c r="I6" s="13" t="s">
        <v>7</v>
      </c>
      <c r="J6" s="79" t="s">
        <v>1</v>
      </c>
      <c r="K6" s="75" t="s">
        <v>2</v>
      </c>
      <c r="L6" s="73" t="s">
        <v>8</v>
      </c>
      <c r="M6" s="82" t="s">
        <v>19</v>
      </c>
      <c r="N6" s="86" t="s">
        <v>20</v>
      </c>
    </row>
    <row r="7" spans="1:15" ht="24.5" thickBot="1" x14ac:dyDescent="0.4">
      <c r="A7" s="85"/>
      <c r="B7" s="78"/>
      <c r="C7" s="78"/>
      <c r="D7" s="14" t="s">
        <v>9</v>
      </c>
      <c r="E7" s="14" t="s">
        <v>9</v>
      </c>
      <c r="F7" s="14" t="s">
        <v>9</v>
      </c>
      <c r="G7" s="15" t="s">
        <v>0</v>
      </c>
      <c r="H7" s="15" t="s">
        <v>0</v>
      </c>
      <c r="I7" s="15" t="s">
        <v>0</v>
      </c>
      <c r="J7" s="80"/>
      <c r="K7" s="76"/>
      <c r="L7" s="74"/>
      <c r="M7" s="83"/>
      <c r="N7" s="87"/>
    </row>
    <row r="8" spans="1:15" ht="15" thickBot="1" x14ac:dyDescent="0.4">
      <c r="A8" s="64" t="s">
        <v>10</v>
      </c>
      <c r="B8" s="35" t="s">
        <v>25</v>
      </c>
      <c r="C8" s="30" t="s">
        <v>26</v>
      </c>
      <c r="D8" s="16">
        <v>19</v>
      </c>
      <c r="E8" s="16">
        <v>26</v>
      </c>
      <c r="F8" s="16">
        <v>31</v>
      </c>
      <c r="G8" s="16">
        <v>6</v>
      </c>
      <c r="H8" s="16">
        <v>5</v>
      </c>
      <c r="I8" s="91">
        <v>0</v>
      </c>
      <c r="J8" s="96">
        <f>(G8+H8)*5+(I8)*20</f>
        <v>55</v>
      </c>
      <c r="K8" s="17">
        <f>SUM(D8,E8,F8,J8)</f>
        <v>131</v>
      </c>
      <c r="L8" s="61">
        <f>RANK(K8,$K$8:$K$31)</f>
        <v>11</v>
      </c>
      <c r="M8" s="67">
        <f>SUM(K8:K10)</f>
        <v>464</v>
      </c>
      <c r="N8" s="70">
        <f>RANK(M8,$M$8:$M$31)</f>
        <v>1</v>
      </c>
      <c r="O8" s="7"/>
    </row>
    <row r="9" spans="1:15" x14ac:dyDescent="0.35">
      <c r="A9" s="65"/>
      <c r="B9" s="36" t="s">
        <v>27</v>
      </c>
      <c r="C9" s="31" t="s">
        <v>26</v>
      </c>
      <c r="D9" s="8">
        <v>21</v>
      </c>
      <c r="E9" s="8">
        <v>39</v>
      </c>
      <c r="F9" s="8">
        <v>35</v>
      </c>
      <c r="G9" s="8">
        <v>4</v>
      </c>
      <c r="H9" s="8">
        <v>5</v>
      </c>
      <c r="I9" s="92">
        <v>1</v>
      </c>
      <c r="J9" s="95">
        <f t="shared" ref="J9:J31" si="0">(G9+H9)*5+(I9)*20</f>
        <v>65</v>
      </c>
      <c r="K9" s="9">
        <f t="shared" ref="K9:K31" si="1">SUM(D9,E9,F9,J9)</f>
        <v>160</v>
      </c>
      <c r="L9" s="61">
        <f>RANK(K9,$K$8:$K$31)</f>
        <v>4</v>
      </c>
      <c r="M9" s="68"/>
      <c r="N9" s="71"/>
    </row>
    <row r="10" spans="1:15" ht="15" thickBot="1" x14ac:dyDescent="0.4">
      <c r="A10" s="66"/>
      <c r="B10" s="37" t="s">
        <v>28</v>
      </c>
      <c r="C10" s="32" t="s">
        <v>26</v>
      </c>
      <c r="D10" s="18">
        <v>37</v>
      </c>
      <c r="E10" s="18">
        <v>50</v>
      </c>
      <c r="F10" s="18">
        <v>41</v>
      </c>
      <c r="G10" s="18">
        <v>6</v>
      </c>
      <c r="H10" s="18">
        <v>3</v>
      </c>
      <c r="I10" s="93">
        <v>0</v>
      </c>
      <c r="J10" s="97">
        <f t="shared" si="0"/>
        <v>45</v>
      </c>
      <c r="K10" s="19">
        <f t="shared" si="1"/>
        <v>173</v>
      </c>
      <c r="L10" s="60">
        <f>RANK(K10,$K$8:$K$31)</f>
        <v>2</v>
      </c>
      <c r="M10" s="69"/>
      <c r="N10" s="72"/>
    </row>
    <row r="11" spans="1:15" ht="14.5" customHeight="1" x14ac:dyDescent="0.35">
      <c r="A11" s="64" t="s">
        <v>11</v>
      </c>
      <c r="B11" s="35" t="s">
        <v>29</v>
      </c>
      <c r="C11" s="30" t="s">
        <v>26</v>
      </c>
      <c r="D11" s="16">
        <v>1</v>
      </c>
      <c r="E11" s="16">
        <v>23</v>
      </c>
      <c r="F11" s="16">
        <v>31</v>
      </c>
      <c r="G11" s="16">
        <v>6</v>
      </c>
      <c r="H11" s="16">
        <v>0</v>
      </c>
      <c r="I11" s="91">
        <v>0</v>
      </c>
      <c r="J11" s="96">
        <f t="shared" si="0"/>
        <v>30</v>
      </c>
      <c r="K11" s="17">
        <f t="shared" si="1"/>
        <v>85</v>
      </c>
      <c r="L11" s="61">
        <f>RANK(K11,$K$8:$K$31)</f>
        <v>19</v>
      </c>
      <c r="M11" s="67">
        <f t="shared" ref="M11" si="2">SUM(K11:K13)</f>
        <v>332</v>
      </c>
      <c r="N11" s="70">
        <f>RANK(M11,$M$8:$M$31)</f>
        <v>5</v>
      </c>
    </row>
    <row r="12" spans="1:15" ht="14.5" customHeight="1" x14ac:dyDescent="0.35">
      <c r="A12" s="65"/>
      <c r="B12" s="36" t="s">
        <v>30</v>
      </c>
      <c r="C12" s="31" t="s">
        <v>26</v>
      </c>
      <c r="D12" s="8">
        <v>15</v>
      </c>
      <c r="E12" s="8">
        <v>33</v>
      </c>
      <c r="F12" s="8">
        <v>36</v>
      </c>
      <c r="G12" s="8">
        <v>3</v>
      </c>
      <c r="H12" s="8">
        <v>0</v>
      </c>
      <c r="I12" s="92">
        <v>0</v>
      </c>
      <c r="J12" s="95">
        <f t="shared" si="0"/>
        <v>15</v>
      </c>
      <c r="K12" s="9">
        <f t="shared" si="1"/>
        <v>99</v>
      </c>
      <c r="L12" s="59">
        <f>RANK(K12,$K$8:$K$31)</f>
        <v>16</v>
      </c>
      <c r="M12" s="68"/>
      <c r="N12" s="71"/>
    </row>
    <row r="13" spans="1:15" ht="14.5" customHeight="1" thickBot="1" x14ac:dyDescent="0.4">
      <c r="A13" s="66"/>
      <c r="B13" s="37" t="s">
        <v>31</v>
      </c>
      <c r="C13" s="32" t="s">
        <v>26</v>
      </c>
      <c r="D13" s="18">
        <v>39</v>
      </c>
      <c r="E13" s="18">
        <v>27</v>
      </c>
      <c r="F13" s="18">
        <v>37</v>
      </c>
      <c r="G13" s="18">
        <v>6</v>
      </c>
      <c r="H13" s="18">
        <v>3</v>
      </c>
      <c r="I13" s="93">
        <v>0</v>
      </c>
      <c r="J13" s="97">
        <f t="shared" si="0"/>
        <v>45</v>
      </c>
      <c r="K13" s="19">
        <f t="shared" si="1"/>
        <v>148</v>
      </c>
      <c r="L13" s="60">
        <f>RANK(K13,$K$8:$K$31)</f>
        <v>7</v>
      </c>
      <c r="M13" s="69"/>
      <c r="N13" s="72"/>
    </row>
    <row r="14" spans="1:15" ht="14.5" customHeight="1" x14ac:dyDescent="0.35">
      <c r="A14" s="65" t="s">
        <v>12</v>
      </c>
      <c r="B14" s="34" t="s">
        <v>32</v>
      </c>
      <c r="C14" s="31" t="s">
        <v>26</v>
      </c>
      <c r="D14" s="8">
        <v>30</v>
      </c>
      <c r="E14" s="8">
        <v>13</v>
      </c>
      <c r="F14" s="8">
        <v>44</v>
      </c>
      <c r="G14" s="8">
        <v>4</v>
      </c>
      <c r="H14" s="8">
        <v>0</v>
      </c>
      <c r="I14" s="92">
        <v>2</v>
      </c>
      <c r="J14" s="96">
        <f t="shared" si="0"/>
        <v>60</v>
      </c>
      <c r="K14" s="10">
        <f t="shared" si="1"/>
        <v>147</v>
      </c>
      <c r="L14" s="62">
        <f>RANK(K14,$K$8:$K$31)</f>
        <v>8</v>
      </c>
      <c r="M14" s="81">
        <f t="shared" ref="M14" si="3">SUM(K14:K16)</f>
        <v>395</v>
      </c>
      <c r="N14" s="70">
        <f>RANK(M14,$M$8:$M$31)</f>
        <v>3</v>
      </c>
    </row>
    <row r="15" spans="1:15" ht="14.5" customHeight="1" x14ac:dyDescent="0.35">
      <c r="A15" s="65"/>
      <c r="B15" s="36" t="s">
        <v>33</v>
      </c>
      <c r="C15" s="31" t="s">
        <v>26</v>
      </c>
      <c r="D15" s="8">
        <v>6</v>
      </c>
      <c r="E15" s="8">
        <v>40</v>
      </c>
      <c r="F15" s="8">
        <v>42</v>
      </c>
      <c r="G15" s="8">
        <v>4</v>
      </c>
      <c r="H15" s="8">
        <v>0</v>
      </c>
      <c r="I15" s="92">
        <v>0</v>
      </c>
      <c r="J15" s="95">
        <f t="shared" si="0"/>
        <v>20</v>
      </c>
      <c r="K15" s="9">
        <f t="shared" si="1"/>
        <v>108</v>
      </c>
      <c r="L15" s="62">
        <f>RANK(K15,$K$8:$K$31)</f>
        <v>15</v>
      </c>
      <c r="M15" s="68"/>
      <c r="N15" s="71"/>
    </row>
    <row r="16" spans="1:15" ht="14.5" customHeight="1" thickBot="1" x14ac:dyDescent="0.4">
      <c r="A16" s="65"/>
      <c r="B16" s="38" t="s">
        <v>34</v>
      </c>
      <c r="C16" s="33" t="s">
        <v>26</v>
      </c>
      <c r="D16" s="20">
        <v>30</v>
      </c>
      <c r="E16" s="20">
        <v>29</v>
      </c>
      <c r="F16" s="20">
        <v>36</v>
      </c>
      <c r="G16" s="20">
        <v>4</v>
      </c>
      <c r="H16" s="20">
        <v>5</v>
      </c>
      <c r="I16" s="94">
        <v>0</v>
      </c>
      <c r="J16" s="97">
        <f t="shared" si="0"/>
        <v>45</v>
      </c>
      <c r="K16" s="21">
        <f t="shared" si="1"/>
        <v>140</v>
      </c>
      <c r="L16" s="63">
        <f>RANK(K16,$K$8:$K$31)</f>
        <v>9</v>
      </c>
      <c r="M16" s="68"/>
      <c r="N16" s="72"/>
    </row>
    <row r="17" spans="1:14" ht="14.5" customHeight="1" x14ac:dyDescent="0.35">
      <c r="A17" s="64" t="s">
        <v>13</v>
      </c>
      <c r="B17" s="35" t="s">
        <v>35</v>
      </c>
      <c r="C17" s="30" t="s">
        <v>36</v>
      </c>
      <c r="D17" s="16">
        <v>15</v>
      </c>
      <c r="E17" s="16">
        <v>23</v>
      </c>
      <c r="F17" s="16">
        <v>42</v>
      </c>
      <c r="G17" s="16">
        <v>3</v>
      </c>
      <c r="H17" s="16">
        <v>0</v>
      </c>
      <c r="I17" s="91">
        <v>0</v>
      </c>
      <c r="J17" s="96">
        <f t="shared" si="0"/>
        <v>15</v>
      </c>
      <c r="K17" s="17">
        <f t="shared" si="1"/>
        <v>95</v>
      </c>
      <c r="L17" s="61">
        <f>RANK(K17,$K$8:$K$31)</f>
        <v>18</v>
      </c>
      <c r="M17" s="67">
        <f t="shared" ref="M17" si="4">SUM(K17:K19)</f>
        <v>318</v>
      </c>
      <c r="N17" s="70">
        <f>RANK(M17,$M$8:$M$31)</f>
        <v>6</v>
      </c>
    </row>
    <row r="18" spans="1:14" ht="14.5" customHeight="1" x14ac:dyDescent="0.35">
      <c r="A18" s="65"/>
      <c r="B18" s="36" t="s">
        <v>37</v>
      </c>
      <c r="C18" s="31" t="s">
        <v>36</v>
      </c>
      <c r="D18" s="8">
        <v>12</v>
      </c>
      <c r="E18" s="8">
        <v>41</v>
      </c>
      <c r="F18" s="8">
        <v>41</v>
      </c>
      <c r="G18" s="8">
        <v>6</v>
      </c>
      <c r="H18" s="8">
        <v>0</v>
      </c>
      <c r="I18" s="92">
        <v>0</v>
      </c>
      <c r="J18" s="95">
        <f t="shared" si="0"/>
        <v>30</v>
      </c>
      <c r="K18" s="9">
        <f t="shared" si="1"/>
        <v>124</v>
      </c>
      <c r="L18" s="59">
        <f>RANK(K18,$K$8:$K$31)</f>
        <v>12</v>
      </c>
      <c r="M18" s="68"/>
      <c r="N18" s="71"/>
    </row>
    <row r="19" spans="1:14" ht="14.5" customHeight="1" thickBot="1" x14ac:dyDescent="0.4">
      <c r="A19" s="66"/>
      <c r="B19" s="37" t="s">
        <v>38</v>
      </c>
      <c r="C19" s="32" t="s">
        <v>36</v>
      </c>
      <c r="D19" s="18">
        <v>1</v>
      </c>
      <c r="E19" s="18">
        <v>33</v>
      </c>
      <c r="F19" s="18">
        <v>35</v>
      </c>
      <c r="G19" s="18">
        <v>6</v>
      </c>
      <c r="H19" s="18">
        <v>0</v>
      </c>
      <c r="I19" s="93">
        <v>0</v>
      </c>
      <c r="J19" s="97">
        <f>(G19+H19)*5+(I19)*20</f>
        <v>30</v>
      </c>
      <c r="K19" s="19">
        <f t="shared" si="1"/>
        <v>99</v>
      </c>
      <c r="L19" s="60">
        <f>RANK(K19,$K$8:$K$31)</f>
        <v>16</v>
      </c>
      <c r="M19" s="69"/>
      <c r="N19" s="72"/>
    </row>
    <row r="20" spans="1:14" ht="14.5" customHeight="1" x14ac:dyDescent="0.35">
      <c r="A20" s="65" t="s">
        <v>14</v>
      </c>
      <c r="B20" s="34" t="s">
        <v>39</v>
      </c>
      <c r="C20" s="31" t="s">
        <v>40</v>
      </c>
      <c r="D20" s="8">
        <v>48</v>
      </c>
      <c r="E20" s="8">
        <v>38</v>
      </c>
      <c r="F20" s="8">
        <v>37</v>
      </c>
      <c r="G20" s="8">
        <v>6</v>
      </c>
      <c r="H20" s="8">
        <v>5</v>
      </c>
      <c r="I20" s="92">
        <v>0</v>
      </c>
      <c r="J20" s="96">
        <f t="shared" si="0"/>
        <v>55</v>
      </c>
      <c r="K20" s="10">
        <f t="shared" si="1"/>
        <v>178</v>
      </c>
      <c r="L20" s="62">
        <f>RANK(K20,$K$8:$K$31)</f>
        <v>1</v>
      </c>
      <c r="M20" s="81">
        <f t="shared" ref="M20" si="5">SUM(K20:K22)</f>
        <v>425</v>
      </c>
      <c r="N20" s="70">
        <f>RANK(M20,$M$8:$M$31)</f>
        <v>2</v>
      </c>
    </row>
    <row r="21" spans="1:14" ht="14.5" customHeight="1" x14ac:dyDescent="0.35">
      <c r="A21" s="65"/>
      <c r="B21" s="36" t="s">
        <v>41</v>
      </c>
      <c r="C21" s="31" t="s">
        <v>40</v>
      </c>
      <c r="D21" s="8">
        <v>32</v>
      </c>
      <c r="E21" s="8">
        <v>44</v>
      </c>
      <c r="F21" s="8">
        <v>21</v>
      </c>
      <c r="G21" s="8">
        <v>5</v>
      </c>
      <c r="H21" s="8">
        <v>4</v>
      </c>
      <c r="I21" s="92">
        <v>1</v>
      </c>
      <c r="J21" s="95">
        <f t="shared" si="0"/>
        <v>65</v>
      </c>
      <c r="K21" s="9">
        <f t="shared" si="1"/>
        <v>162</v>
      </c>
      <c r="L21" s="59">
        <f>RANK(K21,$K$8:$K$31)</f>
        <v>3</v>
      </c>
      <c r="M21" s="68"/>
      <c r="N21" s="71"/>
    </row>
    <row r="22" spans="1:14" ht="14.5" customHeight="1" thickBot="1" x14ac:dyDescent="0.4">
      <c r="A22" s="65"/>
      <c r="B22" s="36" t="s">
        <v>54</v>
      </c>
      <c r="C22" s="31" t="s">
        <v>26</v>
      </c>
      <c r="D22" s="8">
        <v>0</v>
      </c>
      <c r="E22" s="8">
        <v>24</v>
      </c>
      <c r="F22" s="8">
        <v>36</v>
      </c>
      <c r="G22" s="8">
        <v>4</v>
      </c>
      <c r="H22" s="8">
        <v>1</v>
      </c>
      <c r="I22" s="92">
        <v>0</v>
      </c>
      <c r="J22" s="95">
        <f t="shared" ref="J22" si="6">(G22+H22)*5+(I22)*20</f>
        <v>25</v>
      </c>
      <c r="K22" s="21">
        <f t="shared" si="1"/>
        <v>85</v>
      </c>
      <c r="L22" s="63">
        <f>RANK(K22,$K$8:$K$31)</f>
        <v>19</v>
      </c>
      <c r="M22" s="68"/>
      <c r="N22" s="72"/>
    </row>
    <row r="23" spans="1:14" ht="14.5" customHeight="1" x14ac:dyDescent="0.35">
      <c r="A23" s="64" t="s">
        <v>15</v>
      </c>
      <c r="B23" s="35" t="s">
        <v>43</v>
      </c>
      <c r="C23" s="30" t="s">
        <v>40</v>
      </c>
      <c r="D23" s="16">
        <v>46</v>
      </c>
      <c r="E23" s="16">
        <v>16</v>
      </c>
      <c r="F23" s="16">
        <v>48</v>
      </c>
      <c r="G23" s="16">
        <v>5</v>
      </c>
      <c r="H23" s="16">
        <v>1</v>
      </c>
      <c r="I23" s="91">
        <v>0</v>
      </c>
      <c r="J23" s="96">
        <f t="shared" si="0"/>
        <v>30</v>
      </c>
      <c r="K23" s="17">
        <f t="shared" si="1"/>
        <v>140</v>
      </c>
      <c r="L23" s="61">
        <f>RANK(K23,$K$8:$K$31)</f>
        <v>9</v>
      </c>
      <c r="M23" s="67">
        <f t="shared" ref="M23" si="7">SUM(K23:K25)</f>
        <v>376</v>
      </c>
      <c r="N23" s="70">
        <f>RANK(M23,$M$8:$M$31)</f>
        <v>4</v>
      </c>
    </row>
    <row r="24" spans="1:14" ht="14.5" customHeight="1" x14ac:dyDescent="0.35">
      <c r="A24" s="65"/>
      <c r="B24" s="36" t="s">
        <v>44</v>
      </c>
      <c r="C24" s="31" t="s">
        <v>40</v>
      </c>
      <c r="D24" s="8">
        <v>17</v>
      </c>
      <c r="E24" s="8">
        <v>19</v>
      </c>
      <c r="F24" s="8">
        <v>28</v>
      </c>
      <c r="G24" s="8">
        <v>4</v>
      </c>
      <c r="H24" s="8">
        <v>0</v>
      </c>
      <c r="I24" s="92">
        <v>0</v>
      </c>
      <c r="J24" s="95">
        <f t="shared" si="0"/>
        <v>20</v>
      </c>
      <c r="K24" s="9">
        <f t="shared" si="1"/>
        <v>84</v>
      </c>
      <c r="L24" s="59">
        <f>RANK(K24,$K$8:$K$31)</f>
        <v>21</v>
      </c>
      <c r="M24" s="68"/>
      <c r="N24" s="71"/>
    </row>
    <row r="25" spans="1:14" ht="14.5" customHeight="1" thickBot="1" x14ac:dyDescent="0.4">
      <c r="A25" s="66"/>
      <c r="B25" s="37" t="s">
        <v>45</v>
      </c>
      <c r="C25" s="32" t="s">
        <v>40</v>
      </c>
      <c r="D25" s="18">
        <v>47</v>
      </c>
      <c r="E25" s="18">
        <v>30</v>
      </c>
      <c r="F25" s="18">
        <v>45</v>
      </c>
      <c r="G25" s="18">
        <v>6</v>
      </c>
      <c r="H25" s="18">
        <v>0</v>
      </c>
      <c r="I25" s="93">
        <v>0</v>
      </c>
      <c r="J25" s="97">
        <f t="shared" si="0"/>
        <v>30</v>
      </c>
      <c r="K25" s="19">
        <f t="shared" si="1"/>
        <v>152</v>
      </c>
      <c r="L25" s="60">
        <f>RANK(K25,$K$8:$K$31)</f>
        <v>6</v>
      </c>
      <c r="M25" s="69"/>
      <c r="N25" s="72"/>
    </row>
    <row r="26" spans="1:14" ht="14.5" customHeight="1" x14ac:dyDescent="0.35">
      <c r="A26" s="65" t="s">
        <v>16</v>
      </c>
      <c r="B26" s="34" t="s">
        <v>46</v>
      </c>
      <c r="C26" s="31" t="s">
        <v>40</v>
      </c>
      <c r="D26" s="8">
        <v>9</v>
      </c>
      <c r="E26" s="8">
        <v>30</v>
      </c>
      <c r="F26" s="8">
        <v>33</v>
      </c>
      <c r="G26" s="8">
        <v>2</v>
      </c>
      <c r="H26" s="8">
        <v>0</v>
      </c>
      <c r="I26" s="92">
        <v>2</v>
      </c>
      <c r="J26" s="96">
        <f t="shared" si="0"/>
        <v>50</v>
      </c>
      <c r="K26" s="10">
        <f t="shared" si="1"/>
        <v>122</v>
      </c>
      <c r="L26" s="62">
        <f>RANK(K26,$K$8:$K$31)</f>
        <v>13</v>
      </c>
      <c r="M26" s="81">
        <f t="shared" ref="M26" si="8">SUM(K26:K28)</f>
        <v>301</v>
      </c>
      <c r="N26" s="70">
        <f>RANK(M26,$M$8:$M$31)</f>
        <v>7</v>
      </c>
    </row>
    <row r="27" spans="1:14" ht="14.5" customHeight="1" x14ac:dyDescent="0.35">
      <c r="A27" s="65"/>
      <c r="B27" s="36" t="s">
        <v>47</v>
      </c>
      <c r="C27" s="31" t="s">
        <v>40</v>
      </c>
      <c r="D27" s="8">
        <v>10</v>
      </c>
      <c r="E27" s="8">
        <v>45</v>
      </c>
      <c r="F27" s="8">
        <v>14</v>
      </c>
      <c r="G27" s="8">
        <v>6</v>
      </c>
      <c r="H27" s="8">
        <v>0</v>
      </c>
      <c r="I27" s="92">
        <v>1</v>
      </c>
      <c r="J27" s="95">
        <f t="shared" si="0"/>
        <v>50</v>
      </c>
      <c r="K27" s="9">
        <f t="shared" si="1"/>
        <v>119</v>
      </c>
      <c r="L27" s="59">
        <f>RANK(K27,$K$8:$K$31)</f>
        <v>14</v>
      </c>
      <c r="M27" s="68"/>
      <c r="N27" s="71"/>
    </row>
    <row r="28" spans="1:14" ht="14.5" customHeight="1" thickBot="1" x14ac:dyDescent="0.4">
      <c r="A28" s="65"/>
      <c r="B28" s="38" t="s">
        <v>48</v>
      </c>
      <c r="C28" s="33" t="s">
        <v>40</v>
      </c>
      <c r="D28" s="20">
        <v>3</v>
      </c>
      <c r="E28" s="20">
        <v>8</v>
      </c>
      <c r="F28" s="20">
        <v>34</v>
      </c>
      <c r="G28" s="20">
        <v>3</v>
      </c>
      <c r="H28" s="20">
        <v>0</v>
      </c>
      <c r="I28" s="94">
        <v>0</v>
      </c>
      <c r="J28" s="97">
        <f t="shared" si="0"/>
        <v>15</v>
      </c>
      <c r="K28" s="21">
        <f t="shared" si="1"/>
        <v>60</v>
      </c>
      <c r="L28" s="63">
        <f>RANK(K28,$K$8:$K$31)</f>
        <v>23</v>
      </c>
      <c r="M28" s="68"/>
      <c r="N28" s="72"/>
    </row>
    <row r="29" spans="1:14" ht="14.5" customHeight="1" x14ac:dyDescent="0.35">
      <c r="A29" s="64" t="s">
        <v>17</v>
      </c>
      <c r="B29" s="35" t="s">
        <v>49</v>
      </c>
      <c r="C29" s="30" t="s">
        <v>53</v>
      </c>
      <c r="D29" s="16">
        <v>0</v>
      </c>
      <c r="E29" s="16">
        <v>40</v>
      </c>
      <c r="F29" s="16">
        <v>29</v>
      </c>
      <c r="G29" s="16">
        <v>2</v>
      </c>
      <c r="H29" s="16">
        <v>0</v>
      </c>
      <c r="I29" s="91">
        <v>0</v>
      </c>
      <c r="J29" s="96">
        <f t="shared" si="0"/>
        <v>10</v>
      </c>
      <c r="K29" s="17">
        <f t="shared" si="1"/>
        <v>79</v>
      </c>
      <c r="L29" s="61">
        <f>RANK(K29,$K$8:$K$31)</f>
        <v>22</v>
      </c>
      <c r="M29" s="67">
        <f t="shared" ref="M29" si="9">SUM(K29:K31)</f>
        <v>288</v>
      </c>
      <c r="N29" s="70">
        <f>RANK(M29,$M$8:$M$31)</f>
        <v>8</v>
      </c>
    </row>
    <row r="30" spans="1:14" ht="14.5" customHeight="1" x14ac:dyDescent="0.35">
      <c r="A30" s="65"/>
      <c r="B30" s="36" t="s">
        <v>50</v>
      </c>
      <c r="C30" s="31" t="s">
        <v>53</v>
      </c>
      <c r="D30" s="8">
        <v>45</v>
      </c>
      <c r="E30" s="8">
        <v>36</v>
      </c>
      <c r="F30" s="8">
        <v>36</v>
      </c>
      <c r="G30" s="8">
        <v>6</v>
      </c>
      <c r="H30" s="8">
        <v>2</v>
      </c>
      <c r="I30" s="92">
        <v>0</v>
      </c>
      <c r="J30" s="95">
        <f t="shared" si="0"/>
        <v>40</v>
      </c>
      <c r="K30" s="9">
        <f t="shared" si="1"/>
        <v>157</v>
      </c>
      <c r="L30" s="59">
        <f>RANK(K30,$K$8:$K$31)</f>
        <v>5</v>
      </c>
      <c r="M30" s="68"/>
      <c r="N30" s="71"/>
    </row>
    <row r="31" spans="1:14" ht="14.5" customHeight="1" thickBot="1" x14ac:dyDescent="0.4">
      <c r="A31" s="66"/>
      <c r="B31" s="37" t="s">
        <v>51</v>
      </c>
      <c r="C31" s="32" t="s">
        <v>53</v>
      </c>
      <c r="D31" s="18">
        <v>9</v>
      </c>
      <c r="E31" s="18">
        <v>14</v>
      </c>
      <c r="F31" s="18">
        <v>24</v>
      </c>
      <c r="G31" s="18">
        <v>1</v>
      </c>
      <c r="H31" s="18">
        <v>0</v>
      </c>
      <c r="I31" s="93">
        <v>0</v>
      </c>
      <c r="J31" s="97">
        <f t="shared" si="0"/>
        <v>5</v>
      </c>
      <c r="K31" s="19">
        <f t="shared" si="1"/>
        <v>52</v>
      </c>
      <c r="L31" s="60">
        <f>RANK(K31,$K$8:$K$31)</f>
        <v>24</v>
      </c>
      <c r="M31" s="69"/>
      <c r="N31" s="72"/>
    </row>
  </sheetData>
  <sortState xmlns:xlrd2="http://schemas.microsoft.com/office/spreadsheetml/2017/richdata2" ref="B8:L31">
    <sortCondition ref="L8:L31"/>
  </sortState>
  <mergeCells count="32">
    <mergeCell ref="N20:N22"/>
    <mergeCell ref="N23:N25"/>
    <mergeCell ref="N26:N28"/>
    <mergeCell ref="N29:N31"/>
    <mergeCell ref="M23:M25"/>
    <mergeCell ref="N6:N7"/>
    <mergeCell ref="N8:N10"/>
    <mergeCell ref="N11:N13"/>
    <mergeCell ref="N14:N16"/>
    <mergeCell ref="N17:N19"/>
    <mergeCell ref="A17:A19"/>
    <mergeCell ref="A20:A22"/>
    <mergeCell ref="A23:A25"/>
    <mergeCell ref="M6:M7"/>
    <mergeCell ref="M8:M10"/>
    <mergeCell ref="M11:M13"/>
    <mergeCell ref="M14:M16"/>
    <mergeCell ref="M17:M19"/>
    <mergeCell ref="A6:A7"/>
    <mergeCell ref="L6:L7"/>
    <mergeCell ref="K6:K7"/>
    <mergeCell ref="A8:A10"/>
    <mergeCell ref="A11:A13"/>
    <mergeCell ref="B6:B7"/>
    <mergeCell ref="J6:J7"/>
    <mergeCell ref="A26:A28"/>
    <mergeCell ref="A29:A31"/>
    <mergeCell ref="M26:M28"/>
    <mergeCell ref="M29:M31"/>
    <mergeCell ref="C6:C7"/>
    <mergeCell ref="M20:M22"/>
    <mergeCell ref="A14:A16"/>
  </mergeCells>
  <phoneticPr fontId="11" type="noConversion"/>
  <conditionalFormatting sqref="N1:N5">
    <cfRule type="duplicateValues" dxfId="0" priority="4"/>
  </conditionalFormatting>
  <conditionalFormatting sqref="L8:L31">
    <cfRule type="colorScale" priority="5">
      <colorScale>
        <cfvo type="min"/>
        <cfvo type="max"/>
        <color rgb="FFF8696B"/>
        <color rgb="FFFCFCFF"/>
      </colorScale>
    </cfRule>
  </conditionalFormatting>
  <conditionalFormatting sqref="N8:N31">
    <cfRule type="colorScale" priority="6">
      <colorScale>
        <cfvo type="min"/>
        <cfvo type="max"/>
        <color rgb="FFF8696B"/>
        <color rgb="FFFCFCFF"/>
      </colorScale>
    </cfRule>
  </conditionalFormatting>
  <pageMargins left="0.23622047244094491" right="0.23622047244094491" top="0.74803149606299213" bottom="0.74803149606299213" header="0.31496062992125984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9924-4359-4300-9698-BD5223295C11}">
  <sheetPr>
    <pageSetUpPr fitToPage="1"/>
  </sheetPr>
  <dimension ref="A1:F29"/>
  <sheetViews>
    <sheetView topLeftCell="A10" workbookViewId="0">
      <selection activeCell="B28" sqref="B28:C28"/>
    </sheetView>
  </sheetViews>
  <sheetFormatPr defaultRowHeight="14.5" x14ac:dyDescent="0.35"/>
  <cols>
    <col min="1" max="1" width="11.1796875" customWidth="1"/>
    <col min="2" max="2" width="23.26953125" customWidth="1"/>
    <col min="3" max="3" width="18.54296875" customWidth="1"/>
    <col min="4" max="6" width="13.81640625" customWidth="1"/>
  </cols>
  <sheetData>
    <row r="1" spans="1:6" ht="23.5" customHeight="1" x14ac:dyDescent="0.35">
      <c r="A1" s="84" t="s">
        <v>3</v>
      </c>
      <c r="B1" s="77" t="s">
        <v>4</v>
      </c>
      <c r="C1" s="77" t="s">
        <v>22</v>
      </c>
      <c r="D1" s="13" t="s">
        <v>5</v>
      </c>
      <c r="E1" s="13" t="s">
        <v>6</v>
      </c>
      <c r="F1" s="51" t="s">
        <v>7</v>
      </c>
    </row>
    <row r="2" spans="1:6" ht="18.649999999999999" customHeight="1" thickBot="1" x14ac:dyDescent="0.4">
      <c r="A2" s="85"/>
      <c r="B2" s="78"/>
      <c r="C2" s="78"/>
      <c r="D2" s="15" t="s">
        <v>0</v>
      </c>
      <c r="E2" s="15" t="s">
        <v>0</v>
      </c>
      <c r="F2" s="52" t="s">
        <v>0</v>
      </c>
    </row>
    <row r="3" spans="1:6" s="40" customFormat="1" ht="27.65" customHeight="1" x14ac:dyDescent="0.35">
      <c r="A3" s="88" t="s">
        <v>10</v>
      </c>
      <c r="B3" s="54" t="s">
        <v>25</v>
      </c>
      <c r="C3" s="39" t="s">
        <v>26</v>
      </c>
      <c r="D3" s="44"/>
      <c r="E3" s="44"/>
      <c r="F3" s="48"/>
    </row>
    <row r="4" spans="1:6" s="40" customFormat="1" ht="27.65" customHeight="1" x14ac:dyDescent="0.35">
      <c r="A4" s="89"/>
      <c r="B4" s="55" t="s">
        <v>27</v>
      </c>
      <c r="C4" s="41" t="s">
        <v>26</v>
      </c>
      <c r="D4" s="45"/>
      <c r="E4" s="45"/>
      <c r="F4" s="49"/>
    </row>
    <row r="5" spans="1:6" s="40" customFormat="1" ht="27.65" customHeight="1" thickBot="1" x14ac:dyDescent="0.4">
      <c r="A5" s="90"/>
      <c r="B5" s="56" t="s">
        <v>28</v>
      </c>
      <c r="C5" s="42" t="s">
        <v>26</v>
      </c>
      <c r="D5" s="46"/>
      <c r="E5" s="46"/>
      <c r="F5" s="50"/>
    </row>
    <row r="6" spans="1:6" s="40" customFormat="1" ht="27.65" customHeight="1" x14ac:dyDescent="0.35">
      <c r="A6" s="88" t="s">
        <v>11</v>
      </c>
      <c r="B6" s="54" t="s">
        <v>29</v>
      </c>
      <c r="C6" s="39" t="s">
        <v>26</v>
      </c>
      <c r="D6" s="44"/>
      <c r="E6" s="44"/>
      <c r="F6" s="48"/>
    </row>
    <row r="7" spans="1:6" s="40" customFormat="1" ht="27.65" customHeight="1" x14ac:dyDescent="0.35">
      <c r="A7" s="89"/>
      <c r="B7" s="55" t="s">
        <v>30</v>
      </c>
      <c r="C7" s="41" t="s">
        <v>26</v>
      </c>
      <c r="D7" s="45"/>
      <c r="E7" s="45"/>
      <c r="F7" s="49"/>
    </row>
    <row r="8" spans="1:6" s="40" customFormat="1" ht="27.65" customHeight="1" thickBot="1" x14ac:dyDescent="0.4">
      <c r="A8" s="90"/>
      <c r="B8" s="56" t="s">
        <v>31</v>
      </c>
      <c r="C8" s="42" t="s">
        <v>26</v>
      </c>
      <c r="D8" s="46"/>
      <c r="E8" s="46"/>
      <c r="F8" s="50"/>
    </row>
    <row r="9" spans="1:6" s="40" customFormat="1" ht="27.65" customHeight="1" x14ac:dyDescent="0.35">
      <c r="A9" s="89" t="s">
        <v>12</v>
      </c>
      <c r="B9" s="57" t="s">
        <v>32</v>
      </c>
      <c r="C9" s="39" t="s">
        <v>26</v>
      </c>
      <c r="D9" s="45"/>
      <c r="E9" s="45"/>
      <c r="F9" s="49"/>
    </row>
    <row r="10" spans="1:6" s="40" customFormat="1" ht="27.65" customHeight="1" x14ac:dyDescent="0.35">
      <c r="A10" s="89"/>
      <c r="B10" s="55" t="s">
        <v>33</v>
      </c>
      <c r="C10" s="41" t="s">
        <v>26</v>
      </c>
      <c r="D10" s="45"/>
      <c r="E10" s="45"/>
      <c r="F10" s="49"/>
    </row>
    <row r="11" spans="1:6" s="40" customFormat="1" ht="27.65" customHeight="1" thickBot="1" x14ac:dyDescent="0.4">
      <c r="A11" s="89"/>
      <c r="B11" s="58" t="s">
        <v>34</v>
      </c>
      <c r="C11" s="42" t="s">
        <v>26</v>
      </c>
      <c r="D11" s="47"/>
      <c r="E11" s="47"/>
      <c r="F11" s="53"/>
    </row>
    <row r="12" spans="1:6" s="40" customFormat="1" ht="27.65" customHeight="1" x14ac:dyDescent="0.35">
      <c r="A12" s="88" t="s">
        <v>13</v>
      </c>
      <c r="B12" s="54" t="s">
        <v>35</v>
      </c>
      <c r="C12" s="39" t="s">
        <v>36</v>
      </c>
      <c r="D12" s="44"/>
      <c r="E12" s="44"/>
      <c r="F12" s="48"/>
    </row>
    <row r="13" spans="1:6" s="40" customFormat="1" ht="27.65" customHeight="1" x14ac:dyDescent="0.35">
      <c r="A13" s="89"/>
      <c r="B13" s="55" t="s">
        <v>37</v>
      </c>
      <c r="C13" s="41" t="s">
        <v>36</v>
      </c>
      <c r="D13" s="45"/>
      <c r="E13" s="45"/>
      <c r="F13" s="49"/>
    </row>
    <row r="14" spans="1:6" s="40" customFormat="1" ht="27.65" customHeight="1" thickBot="1" x14ac:dyDescent="0.4">
      <c r="A14" s="90"/>
      <c r="B14" s="56" t="s">
        <v>38</v>
      </c>
      <c r="C14" s="42" t="s">
        <v>36</v>
      </c>
      <c r="D14" s="46"/>
      <c r="E14" s="46"/>
      <c r="F14" s="50"/>
    </row>
    <row r="15" spans="1:6" s="40" customFormat="1" ht="27.65" customHeight="1" x14ac:dyDescent="0.35">
      <c r="A15" s="89" t="s">
        <v>14</v>
      </c>
      <c r="B15" s="57" t="s">
        <v>39</v>
      </c>
      <c r="C15" s="41" t="s">
        <v>40</v>
      </c>
      <c r="D15" s="45"/>
      <c r="E15" s="45"/>
      <c r="F15" s="49"/>
    </row>
    <row r="16" spans="1:6" s="40" customFormat="1" ht="27.65" customHeight="1" x14ac:dyDescent="0.35">
      <c r="A16" s="89"/>
      <c r="B16" s="55" t="s">
        <v>41</v>
      </c>
      <c r="C16" s="41" t="s">
        <v>40</v>
      </c>
      <c r="D16" s="45"/>
      <c r="E16" s="45"/>
      <c r="F16" s="49"/>
    </row>
    <row r="17" spans="1:6" s="40" customFormat="1" ht="27.65" customHeight="1" thickBot="1" x14ac:dyDescent="0.4">
      <c r="A17" s="89"/>
      <c r="B17" s="58" t="s">
        <v>42</v>
      </c>
      <c r="C17" s="43" t="s">
        <v>40</v>
      </c>
      <c r="D17" s="47"/>
      <c r="E17" s="47"/>
      <c r="F17" s="53"/>
    </row>
    <row r="18" spans="1:6" s="40" customFormat="1" ht="27.65" customHeight="1" x14ac:dyDescent="0.35">
      <c r="A18" s="88" t="s">
        <v>15</v>
      </c>
      <c r="B18" s="54" t="s">
        <v>43</v>
      </c>
      <c r="C18" s="39" t="s">
        <v>40</v>
      </c>
      <c r="D18" s="44"/>
      <c r="E18" s="44"/>
      <c r="F18" s="48"/>
    </row>
    <row r="19" spans="1:6" s="40" customFormat="1" ht="27.65" customHeight="1" x14ac:dyDescent="0.35">
      <c r="A19" s="89"/>
      <c r="B19" s="55" t="s">
        <v>44</v>
      </c>
      <c r="C19" s="41" t="s">
        <v>40</v>
      </c>
      <c r="D19" s="45"/>
      <c r="E19" s="45"/>
      <c r="F19" s="49"/>
    </row>
    <row r="20" spans="1:6" s="40" customFormat="1" ht="27.65" customHeight="1" thickBot="1" x14ac:dyDescent="0.4">
      <c r="A20" s="90"/>
      <c r="B20" s="56" t="s">
        <v>45</v>
      </c>
      <c r="C20" s="42" t="s">
        <v>40</v>
      </c>
      <c r="D20" s="46"/>
      <c r="E20" s="46"/>
      <c r="F20" s="50"/>
    </row>
    <row r="21" spans="1:6" s="40" customFormat="1" ht="27.65" customHeight="1" x14ac:dyDescent="0.35">
      <c r="A21" s="89" t="s">
        <v>16</v>
      </c>
      <c r="B21" s="57" t="s">
        <v>46</v>
      </c>
      <c r="C21" s="41" t="s">
        <v>40</v>
      </c>
      <c r="D21" s="45"/>
      <c r="E21" s="45"/>
      <c r="F21" s="49"/>
    </row>
    <row r="22" spans="1:6" s="40" customFormat="1" ht="27.65" customHeight="1" x14ac:dyDescent="0.35">
      <c r="A22" s="89"/>
      <c r="B22" s="55" t="s">
        <v>47</v>
      </c>
      <c r="C22" s="41" t="s">
        <v>40</v>
      </c>
      <c r="D22" s="45"/>
      <c r="E22" s="45"/>
      <c r="F22" s="49"/>
    </row>
    <row r="23" spans="1:6" s="40" customFormat="1" ht="27.65" customHeight="1" thickBot="1" x14ac:dyDescent="0.4">
      <c r="A23" s="89"/>
      <c r="B23" s="58" t="s">
        <v>48</v>
      </c>
      <c r="C23" s="43" t="s">
        <v>40</v>
      </c>
      <c r="D23" s="47"/>
      <c r="E23" s="47"/>
      <c r="F23" s="53"/>
    </row>
    <row r="24" spans="1:6" s="40" customFormat="1" ht="27.65" customHeight="1" x14ac:dyDescent="0.35">
      <c r="A24" s="88" t="s">
        <v>17</v>
      </c>
      <c r="B24" s="54" t="s">
        <v>49</v>
      </c>
      <c r="C24" s="39" t="s">
        <v>53</v>
      </c>
      <c r="D24" s="44"/>
      <c r="E24" s="44"/>
      <c r="F24" s="48"/>
    </row>
    <row r="25" spans="1:6" s="40" customFormat="1" ht="27.65" customHeight="1" x14ac:dyDescent="0.35">
      <c r="A25" s="89"/>
      <c r="B25" s="55" t="s">
        <v>50</v>
      </c>
      <c r="C25" s="41" t="s">
        <v>53</v>
      </c>
      <c r="D25" s="45"/>
      <c r="E25" s="45"/>
      <c r="F25" s="49"/>
    </row>
    <row r="26" spans="1:6" s="40" customFormat="1" ht="27.65" customHeight="1" thickBot="1" x14ac:dyDescent="0.4">
      <c r="A26" s="90"/>
      <c r="B26" s="56" t="s">
        <v>51</v>
      </c>
      <c r="C26" s="42" t="s">
        <v>53</v>
      </c>
      <c r="D26" s="46"/>
      <c r="E26" s="46"/>
      <c r="F26" s="50"/>
    </row>
    <row r="27" spans="1:6" s="40" customFormat="1" ht="27.65" customHeight="1" x14ac:dyDescent="0.35">
      <c r="A27" s="88" t="s">
        <v>18</v>
      </c>
      <c r="B27" s="54" t="s">
        <v>52</v>
      </c>
      <c r="C27" s="39" t="s">
        <v>40</v>
      </c>
      <c r="D27" s="44"/>
      <c r="E27" s="44"/>
      <c r="F27" s="48"/>
    </row>
    <row r="28" spans="1:6" s="40" customFormat="1" ht="27.65" customHeight="1" x14ac:dyDescent="0.35">
      <c r="A28" s="89"/>
      <c r="B28" s="55" t="s">
        <v>54</v>
      </c>
      <c r="C28" s="41" t="s">
        <v>26</v>
      </c>
      <c r="D28" s="45"/>
      <c r="E28" s="45"/>
      <c r="F28" s="49"/>
    </row>
    <row r="29" spans="1:6" s="40" customFormat="1" ht="27.65" customHeight="1" thickBot="1" x14ac:dyDescent="0.4">
      <c r="A29" s="90"/>
      <c r="B29" s="56"/>
      <c r="C29" s="42"/>
      <c r="D29" s="46"/>
      <c r="E29" s="46"/>
      <c r="F29" s="50"/>
    </row>
  </sheetData>
  <mergeCells count="12">
    <mergeCell ref="A27:A29"/>
    <mergeCell ref="A9:A11"/>
    <mergeCell ref="A1:A2"/>
    <mergeCell ref="B1:B2"/>
    <mergeCell ref="C1:C2"/>
    <mergeCell ref="A3:A5"/>
    <mergeCell ref="A6:A8"/>
    <mergeCell ref="A12:A14"/>
    <mergeCell ref="A15:A17"/>
    <mergeCell ref="A18:A20"/>
    <mergeCell ref="A21:A23"/>
    <mergeCell ref="A24:A26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ab5471-4994-465d-832c-411c0a4f85b2">
      <Terms xmlns="http://schemas.microsoft.com/office/infopath/2007/PartnerControls"/>
    </lcf76f155ced4ddcb4097134ff3c332f>
    <TaxCatchAll xmlns="877e02e4-9ba4-4784-b8d6-0880488c29eb" xsi:nil="true"/>
    <SharedWithUsers xmlns="877e02e4-9ba4-4784-b8d6-0880488c29eb">
      <UserInfo>
        <DisplayName>Jiří Bada</DisplayName>
        <AccountId>13</AccountId>
        <AccountType/>
      </UserInfo>
      <UserInfo>
        <DisplayName>Tomáš Bada</DisplayName>
        <AccountId>10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C5AC2BC5B25140B48C77C8F85DF948" ma:contentTypeVersion="15" ma:contentTypeDescription="Vytvoří nový dokument" ma:contentTypeScope="" ma:versionID="5f1589add02ad018ae5f973c0745d436">
  <xsd:schema xmlns:xsd="http://www.w3.org/2001/XMLSchema" xmlns:xs="http://www.w3.org/2001/XMLSchema" xmlns:p="http://schemas.microsoft.com/office/2006/metadata/properties" xmlns:ns2="92ab5471-4994-465d-832c-411c0a4f85b2" xmlns:ns3="877e02e4-9ba4-4784-b8d6-0880488c29eb" targetNamespace="http://schemas.microsoft.com/office/2006/metadata/properties" ma:root="true" ma:fieldsID="c6b733cb3244d8bf9201b7cb7127e0a7" ns2:_="" ns3:_="">
    <xsd:import namespace="92ab5471-4994-465d-832c-411c0a4f85b2"/>
    <xsd:import namespace="877e02e4-9ba4-4784-b8d6-0880488c2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b5471-4994-465d-832c-411c0a4f85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f73921a-dbce-4e56-8fe6-183155af62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e02e4-9ba4-4784-b8d6-0880488c29e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33b88d5-a428-4c2a-a73f-b133139d6614}" ma:internalName="TaxCatchAll" ma:showField="CatchAllData" ma:web="877e02e4-9ba4-4784-b8d6-0880488c2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517BFD-23EC-44FD-9045-191AF099F687}">
  <ds:schemaRefs>
    <ds:schemaRef ds:uri="http://purl.org/dc/dcmitype/"/>
    <ds:schemaRef ds:uri="877e02e4-9ba4-4784-b8d6-0880488c29eb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2ab5471-4994-465d-832c-411c0a4f85b2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045EAE3-61B7-45D4-9F5D-C929E9059D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CCFA29-92B0-4C47-93BD-0907A1B35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ab5471-4994-465d-832c-411c0a4f85b2"/>
    <ds:schemaRef ds:uri="877e02e4-9ba4-4784-b8d6-0880488c29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Výsledovka</vt:lpstr>
      <vt:lpstr>Zapisovací list pro padačky</vt:lpstr>
      <vt:lpstr>Výsledovka!Print_Area</vt:lpstr>
      <vt:lpstr>'Zapisovací list pro padačky'!Print_Area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Bada</dc:creator>
  <cp:keywords/>
  <dc:description/>
  <cp:lastModifiedBy>Jan Purkrábek</cp:lastModifiedBy>
  <cp:revision/>
  <cp:lastPrinted>2024-11-10T17:32:36Z</cp:lastPrinted>
  <dcterms:created xsi:type="dcterms:W3CDTF">2015-03-26T09:14:26Z</dcterms:created>
  <dcterms:modified xsi:type="dcterms:W3CDTF">2025-11-08T13:18:50Z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0x010100B4C5AC2BC5B25140B48C77C8F85DF948</vt:lpwstr>
  </property>
  <property fmtid="{D5CDD505-2E9C-101B-9397-08002B2CF9AE}" pid="3" name="MediaServiceImageTags">
    <vt:lpwstr/>
  </property>
  <property fmtid="{D5CDD505-2E9C-101B-9397-08002B2CF9AE}" pid="4" name="Jet Reports Function Literals">
    <vt:lpwstr>\	;	;	{	}	[@[{0}]]	1029	1029</vt:lpwstr>
  </property>
</Properties>
</file>